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125"/>
  </bookViews>
  <sheets>
    <sheet name="_72x0s2vcb" sheetId="1" r:id="rId1"/>
  </sheets>
  <calcPr calcId="144525"/>
</workbook>
</file>

<file path=xl/sharedStrings.xml><?xml version="1.0" encoding="utf-8"?>
<sst xmlns="http://schemas.openxmlformats.org/spreadsheetml/2006/main" count="157" uniqueCount="119">
  <si>
    <t>序号</t>
  </si>
  <si>
    <t>项目编码</t>
  </si>
  <si>
    <t>项目名称</t>
  </si>
  <si>
    <t>计量单位</t>
  </si>
  <si>
    <t>变更</t>
  </si>
  <si>
    <t>现场少做</t>
  </si>
  <si>
    <t>合计</t>
  </si>
  <si>
    <t>1</t>
  </si>
  <si>
    <t/>
  </si>
  <si>
    <t>消防报警系统</t>
  </si>
  <si>
    <t>2</t>
  </si>
  <si>
    <t>030705007001</t>
  </si>
  <si>
    <t>消防报警及联动设备</t>
  </si>
  <si>
    <t xml:space="preserve">  台</t>
  </si>
  <si>
    <t>3</t>
  </si>
  <si>
    <t>030705009001</t>
  </si>
  <si>
    <t>火灾应急广播主机</t>
  </si>
  <si>
    <t>4</t>
  </si>
  <si>
    <t>030705009002</t>
  </si>
  <si>
    <t>消防电话系统</t>
  </si>
  <si>
    <t>5</t>
  </si>
  <si>
    <t>030705009003</t>
  </si>
  <si>
    <t>变配电监控系统</t>
  </si>
  <si>
    <t>6</t>
  </si>
  <si>
    <t>030204018001</t>
  </si>
  <si>
    <t>消防接线端子（模块）箱</t>
  </si>
  <si>
    <t>7</t>
  </si>
  <si>
    <t>031103015001</t>
  </si>
  <si>
    <t>模块箱 MB</t>
  </si>
  <si>
    <t xml:space="preserve">  个</t>
  </si>
  <si>
    <t>8</t>
  </si>
  <si>
    <t>030705001001</t>
  </si>
  <si>
    <t>智能型感烟探测器</t>
  </si>
  <si>
    <t xml:space="preserve">  只</t>
  </si>
  <si>
    <t>9</t>
  </si>
  <si>
    <t>紧急启动按钮</t>
  </si>
  <si>
    <t>10</t>
  </si>
  <si>
    <t>智能型感温探测器</t>
  </si>
  <si>
    <t>11</t>
  </si>
  <si>
    <t xml:space="preserve">智能型防爆感烟探测器 </t>
  </si>
  <si>
    <t>12</t>
  </si>
  <si>
    <t>030705001002</t>
  </si>
  <si>
    <t>线型光束感烟探测器 接收器</t>
  </si>
  <si>
    <t>13</t>
  </si>
  <si>
    <t>030705001003</t>
  </si>
  <si>
    <t>线型光束感烟探测器 发射器</t>
  </si>
  <si>
    <t>14</t>
  </si>
  <si>
    <t>030705003001</t>
  </si>
  <si>
    <t>手动报警按钮（带电话插孔）</t>
  </si>
  <si>
    <t>15</t>
  </si>
  <si>
    <t>030705003002</t>
  </si>
  <si>
    <t>消火栓报警按钮</t>
  </si>
  <si>
    <t>16</t>
  </si>
  <si>
    <t>030705009004</t>
  </si>
  <si>
    <t>声光报警装置</t>
  </si>
  <si>
    <t>17</t>
  </si>
  <si>
    <t>030705009005</t>
  </si>
  <si>
    <t>专用消防电话分机</t>
  </si>
  <si>
    <t>18</t>
  </si>
  <si>
    <t>030705004001</t>
  </si>
  <si>
    <t>控制模块 C</t>
  </si>
  <si>
    <t>19</t>
  </si>
  <si>
    <t xml:space="preserve">信号输入模块 M  </t>
  </si>
  <si>
    <t>20</t>
  </si>
  <si>
    <t>030705010001</t>
  </si>
  <si>
    <t>总线隔离器</t>
  </si>
  <si>
    <t>21</t>
  </si>
  <si>
    <r>
      <rPr>
        <sz val="10"/>
        <rFont val="宋体"/>
        <charset val="134"/>
      </rPr>
      <t>火灾显示盘</t>
    </r>
    <r>
      <rPr>
        <sz val="10"/>
        <rFont val="Arial"/>
        <charset val="0"/>
      </rPr>
      <t xml:space="preserve"> D  </t>
    </r>
  </si>
  <si>
    <t>台</t>
  </si>
  <si>
    <t>22</t>
  </si>
  <si>
    <t>030705009006</t>
  </si>
  <si>
    <t>火灾报警扬声器</t>
  </si>
  <si>
    <t>23</t>
  </si>
  <si>
    <t>防火门监控系统</t>
  </si>
  <si>
    <t>24</t>
  </si>
  <si>
    <t>030705009007</t>
  </si>
  <si>
    <t>防火门监控主机</t>
  </si>
  <si>
    <t>25</t>
  </si>
  <si>
    <t>030705801001</t>
  </si>
  <si>
    <t>防火门监控分机</t>
  </si>
  <si>
    <t>26</t>
  </si>
  <si>
    <t>030705004002</t>
  </si>
  <si>
    <t>防火门监控模块</t>
  </si>
  <si>
    <t>27</t>
  </si>
  <si>
    <t>消防设备电源监控系统</t>
  </si>
  <si>
    <t>28</t>
  </si>
  <si>
    <t>030705009008</t>
  </si>
  <si>
    <t>消防电源监控主机</t>
  </si>
  <si>
    <t>29</t>
  </si>
  <si>
    <t>030705004003</t>
  </si>
  <si>
    <t>监控区域模块</t>
  </si>
  <si>
    <t>30</t>
  </si>
  <si>
    <t>030705004004</t>
  </si>
  <si>
    <t>电压信号传感器</t>
  </si>
  <si>
    <t>31</t>
  </si>
  <si>
    <t>漏电火灾报警系统</t>
  </si>
  <si>
    <t>32</t>
  </si>
  <si>
    <t>030705009009</t>
  </si>
  <si>
    <t>漏电火灾报警主机</t>
  </si>
  <si>
    <t>33</t>
  </si>
  <si>
    <t>030705004005</t>
  </si>
  <si>
    <t>火灾探测器</t>
  </si>
  <si>
    <t>34</t>
  </si>
  <si>
    <t>030705009010</t>
  </si>
  <si>
    <t>气体灭火控制盘</t>
  </si>
  <si>
    <t>35</t>
  </si>
  <si>
    <t>030705009011</t>
  </si>
  <si>
    <t>36</t>
  </si>
  <si>
    <t>030705003003</t>
  </si>
  <si>
    <t>37</t>
  </si>
  <si>
    <t>030705003004</t>
  </si>
  <si>
    <t>放气指示灯</t>
  </si>
  <si>
    <t>38</t>
  </si>
  <si>
    <t>39</t>
  </si>
  <si>
    <t>40</t>
  </si>
  <si>
    <t>可燃气体报警控制器</t>
  </si>
  <si>
    <t>41</t>
  </si>
  <si>
    <t>可燃气体探测器(防爆)</t>
  </si>
  <si>
    <t>42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</si>
</sst>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0"/>
      <name val="Arial"/>
      <charset val="0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ill="0" applyBorder="0" applyAlignment="0" applyProtection="0"/>
    <xf numFmtId="0" fontId="2" fillId="2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44" fontId="0" fillId="0" borderId="0" applyFill="0" applyBorder="0" applyAlignment="0" applyProtection="0"/>
    <xf numFmtId="41" fontId="0" fillId="0" borderId="0" applyFill="0" applyBorder="0" applyAlignment="0" applyProtection="0"/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8" fillId="7" borderId="3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3">
    <xf numFmtId="0" fontId="0" fillId="0" borderId="0" xfId="0"/>
    <xf numFmtId="0" fontId="0" fillId="0" borderId="1" xfId="0" applyBorder="1"/>
    <xf numFmtId="0" fontId="1" fillId="0" borderId="1" xfId="0" applyFont="1" applyBorder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137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3"/>
  <sheetViews>
    <sheetView tabSelected="1" zoomScaleSheetLayoutView="60" workbookViewId="0">
      <selection activeCell="A1" sqref="A1"/>
    </sheetView>
  </sheetViews>
  <sheetFormatPr defaultColWidth="8.88571428571429" defaultRowHeight="12.75"/>
  <cols>
    <col min="1" max="1" width="4"/>
    <col min="2" max="2" width="14" hidden="1" customWidth="1"/>
    <col min="3" max="3" width="23.8571428571429" customWidth="1"/>
    <col min="4" max="4" width="9" customWidth="1"/>
    <col min="5" max="5" width="4.85714285714286" customWidth="1"/>
    <col min="6" max="6" width="4.42857142857143" customWidth="1"/>
    <col min="7" max="7" width="4.71428571428571" customWidth="1"/>
    <col min="8" max="8" width="4.85714285714286" customWidth="1"/>
    <col min="9" max="9" width="4.28571428571429" customWidth="1"/>
    <col min="10" max="10" width="4.71428571428571" customWidth="1"/>
    <col min="11" max="11" width="4" customWidth="1"/>
    <col min="12" max="12" width="4.28571428571429" customWidth="1"/>
    <col min="13" max="13" width="4.71428571428571" customWidth="1"/>
    <col min="14" max="14" width="4.57142857142857" customWidth="1"/>
    <col min="15" max="15" width="4.71428571428571" customWidth="1"/>
    <col min="16" max="17" width="4.57142857142857" customWidth="1"/>
    <col min="18" max="18" width="4.71428571428571" customWidth="1"/>
    <col min="19" max="20" width="4.57142857142857" customWidth="1"/>
    <col min="21" max="21" width="4.85714285714286" customWidth="1"/>
    <col min="22" max="22" width="5" customWidth="1"/>
    <col min="23" max="23" width="6.28571428571429" hidden="1" customWidth="1"/>
    <col min="24" max="24" width="8.88571428571429" hidden="1" customWidth="1"/>
    <col min="25" max="25" width="5.57142857142857" customWidth="1"/>
  </cols>
  <sheetData>
    <row r="1" spans="1:25">
      <c r="A1" s="1" t="s">
        <v>0</v>
      </c>
      <c r="B1" t="s">
        <v>1</v>
      </c>
      <c r="C1" s="1" t="s">
        <v>2</v>
      </c>
      <c r="D1" s="1" t="s">
        <v>3</v>
      </c>
      <c r="E1" s="1">
        <v>201</v>
      </c>
      <c r="F1" s="1">
        <v>202</v>
      </c>
      <c r="G1" s="1">
        <v>204</v>
      </c>
      <c r="H1" s="1">
        <v>205</v>
      </c>
      <c r="I1" s="1">
        <v>206</v>
      </c>
      <c r="J1" s="1">
        <v>207</v>
      </c>
      <c r="K1" s="1">
        <v>208</v>
      </c>
      <c r="L1" s="1">
        <v>209</v>
      </c>
      <c r="M1" s="1">
        <v>210</v>
      </c>
      <c r="N1" s="1">
        <v>211</v>
      </c>
      <c r="O1" s="1">
        <v>212</v>
      </c>
      <c r="P1" s="1">
        <v>213</v>
      </c>
      <c r="Q1" s="1">
        <v>215</v>
      </c>
      <c r="R1" s="1">
        <v>216</v>
      </c>
      <c r="S1" s="1">
        <v>217</v>
      </c>
      <c r="T1" s="1">
        <v>218</v>
      </c>
      <c r="U1" s="1">
        <v>219</v>
      </c>
      <c r="V1" s="1">
        <v>220</v>
      </c>
      <c r="W1" s="2" t="s">
        <v>4</v>
      </c>
      <c r="X1" s="2" t="s">
        <v>5</v>
      </c>
      <c r="Y1" s="2" t="s">
        <v>6</v>
      </c>
    </row>
    <row r="2" spans="1:25">
      <c r="A2" s="1" t="s">
        <v>7</v>
      </c>
      <c r="B2" t="s">
        <v>8</v>
      </c>
      <c r="C2" s="1" t="s">
        <v>9</v>
      </c>
      <c r="D2" s="1" t="s">
        <v>8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>
        <v>0</v>
      </c>
      <c r="R2" s="1"/>
      <c r="S2" s="1"/>
      <c r="T2" s="1"/>
      <c r="U2" s="1"/>
      <c r="V2" s="1"/>
      <c r="W2" s="1"/>
      <c r="X2" s="1"/>
      <c r="Y2" s="1"/>
    </row>
    <row r="3" spans="1:25">
      <c r="A3" s="1" t="s">
        <v>10</v>
      </c>
      <c r="B3" t="s">
        <v>11</v>
      </c>
      <c r="C3" s="1" t="s">
        <v>12</v>
      </c>
      <c r="D3" s="1" t="s">
        <v>13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>
        <v>1</v>
      </c>
      <c r="R3" s="1"/>
      <c r="S3" s="1"/>
      <c r="T3" s="1"/>
      <c r="U3" s="1"/>
      <c r="V3" s="1"/>
      <c r="W3" s="1"/>
      <c r="X3" s="1"/>
      <c r="Y3" s="1">
        <f t="shared" ref="Y3:Y42" si="0">SUM(E3:X3)</f>
        <v>1</v>
      </c>
    </row>
    <row r="4" spans="1:25">
      <c r="A4" s="1" t="s">
        <v>14</v>
      </c>
      <c r="B4" t="s">
        <v>15</v>
      </c>
      <c r="C4" s="1" t="s">
        <v>16</v>
      </c>
      <c r="D4" s="1" t="s">
        <v>13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>
        <v>1</v>
      </c>
      <c r="R4" s="1"/>
      <c r="S4" s="1"/>
      <c r="T4" s="1"/>
      <c r="U4" s="1"/>
      <c r="V4" s="1"/>
      <c r="W4" s="1"/>
      <c r="X4" s="1"/>
      <c r="Y4" s="1">
        <f t="shared" si="0"/>
        <v>1</v>
      </c>
    </row>
    <row r="5" spans="1:25">
      <c r="A5" s="1" t="s">
        <v>17</v>
      </c>
      <c r="B5" t="s">
        <v>18</v>
      </c>
      <c r="C5" s="1" t="s">
        <v>19</v>
      </c>
      <c r="D5" s="1" t="s">
        <v>13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>
        <v>1</v>
      </c>
      <c r="R5" s="1"/>
      <c r="S5" s="1"/>
      <c r="T5" s="1"/>
      <c r="U5" s="1"/>
      <c r="V5" s="1"/>
      <c r="W5" s="1"/>
      <c r="X5" s="1"/>
      <c r="Y5" s="1">
        <f t="shared" si="0"/>
        <v>1</v>
      </c>
    </row>
    <row r="6" spans="1:25">
      <c r="A6" s="1" t="s">
        <v>20</v>
      </c>
      <c r="B6" t="s">
        <v>21</v>
      </c>
      <c r="C6" s="1" t="s">
        <v>22</v>
      </c>
      <c r="D6" s="1" t="s">
        <v>13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>
        <v>1</v>
      </c>
      <c r="R6" s="1"/>
      <c r="S6" s="1"/>
      <c r="T6" s="1"/>
      <c r="U6" s="1"/>
      <c r="V6" s="1"/>
      <c r="W6" s="1"/>
      <c r="X6" s="1"/>
      <c r="Y6" s="1">
        <f t="shared" si="0"/>
        <v>1</v>
      </c>
    </row>
    <row r="7" spans="1:25">
      <c r="A7" s="1" t="s">
        <v>23</v>
      </c>
      <c r="B7" t="s">
        <v>24</v>
      </c>
      <c r="C7" s="1" t="s">
        <v>25</v>
      </c>
      <c r="D7" s="1" t="s">
        <v>13</v>
      </c>
      <c r="E7" s="1">
        <v>2</v>
      </c>
      <c r="F7" s="1">
        <v>2</v>
      </c>
      <c r="G7" s="1">
        <v>1</v>
      </c>
      <c r="H7" s="1">
        <v>1</v>
      </c>
      <c r="I7" s="1">
        <v>1</v>
      </c>
      <c r="J7" s="1">
        <v>2</v>
      </c>
      <c r="K7" s="1">
        <v>1</v>
      </c>
      <c r="L7" s="1">
        <v>2</v>
      </c>
      <c r="M7" s="1">
        <v>1</v>
      </c>
      <c r="N7" s="1">
        <v>3</v>
      </c>
      <c r="O7" s="1">
        <v>2</v>
      </c>
      <c r="P7" s="1">
        <v>2</v>
      </c>
      <c r="Q7" s="1">
        <v>2</v>
      </c>
      <c r="R7" s="1">
        <v>1</v>
      </c>
      <c r="S7" s="1">
        <v>1</v>
      </c>
      <c r="T7" s="1">
        <v>1</v>
      </c>
      <c r="U7" s="1">
        <v>2</v>
      </c>
      <c r="V7" s="1">
        <v>2</v>
      </c>
      <c r="W7" s="1">
        <v>1</v>
      </c>
      <c r="X7" s="1"/>
      <c r="Y7" s="1">
        <f t="shared" si="0"/>
        <v>30</v>
      </c>
    </row>
    <row r="8" spans="1:25">
      <c r="A8" s="1" t="s">
        <v>26</v>
      </c>
      <c r="B8" t="s">
        <v>27</v>
      </c>
      <c r="C8" s="1" t="s">
        <v>28</v>
      </c>
      <c r="D8" s="1" t="s">
        <v>29</v>
      </c>
      <c r="E8" s="1">
        <v>1</v>
      </c>
      <c r="F8" s="1">
        <v>1</v>
      </c>
      <c r="G8" s="1">
        <v>1</v>
      </c>
      <c r="H8" s="1">
        <v>1</v>
      </c>
      <c r="I8" s="1">
        <v>1</v>
      </c>
      <c r="J8" s="1"/>
      <c r="K8" s="1"/>
      <c r="L8" s="1">
        <v>6</v>
      </c>
      <c r="M8" s="1"/>
      <c r="N8" s="1"/>
      <c r="O8" s="1">
        <v>1</v>
      </c>
      <c r="P8" s="1"/>
      <c r="Q8" s="1">
        <v>1</v>
      </c>
      <c r="R8" s="1">
        <v>1</v>
      </c>
      <c r="S8" s="1"/>
      <c r="T8" s="1"/>
      <c r="U8" s="1">
        <v>1</v>
      </c>
      <c r="V8" s="1"/>
      <c r="W8" s="1"/>
      <c r="X8" s="1"/>
      <c r="Y8" s="1">
        <f t="shared" si="0"/>
        <v>15</v>
      </c>
    </row>
    <row r="9" spans="1:25">
      <c r="A9" s="1" t="s">
        <v>30</v>
      </c>
      <c r="B9" t="s">
        <v>31</v>
      </c>
      <c r="C9" s="1" t="s">
        <v>32</v>
      </c>
      <c r="D9" s="1" t="s">
        <v>33</v>
      </c>
      <c r="E9" s="1">
        <v>182</v>
      </c>
      <c r="F9" s="1">
        <v>208</v>
      </c>
      <c r="G9" s="1">
        <v>41</v>
      </c>
      <c r="H9" s="1">
        <v>9</v>
      </c>
      <c r="I9" s="1">
        <f>23+3</f>
        <v>26</v>
      </c>
      <c r="J9" s="1">
        <f>110+6</f>
        <v>116</v>
      </c>
      <c r="K9" s="1">
        <v>10</v>
      </c>
      <c r="L9" s="1">
        <v>37</v>
      </c>
      <c r="M9" s="1">
        <v>10</v>
      </c>
      <c r="N9" s="1">
        <v>73</v>
      </c>
      <c r="O9" s="1">
        <v>27</v>
      </c>
      <c r="P9" s="1">
        <v>10</v>
      </c>
      <c r="Q9" s="1">
        <v>26</v>
      </c>
      <c r="R9" s="1">
        <v>16</v>
      </c>
      <c r="S9" s="1">
        <v>2</v>
      </c>
      <c r="T9" s="1"/>
      <c r="U9" s="1">
        <v>54</v>
      </c>
      <c r="V9" s="1">
        <v>15</v>
      </c>
      <c r="W9" s="1">
        <v>4</v>
      </c>
      <c r="X9" s="1">
        <v>-16</v>
      </c>
      <c r="Y9" s="1">
        <f t="shared" si="0"/>
        <v>850</v>
      </c>
    </row>
    <row r="10" spans="1:25">
      <c r="A10" s="1" t="s">
        <v>34</v>
      </c>
      <c r="C10" s="1" t="s">
        <v>35</v>
      </c>
      <c r="D10" s="1"/>
      <c r="E10" s="1"/>
      <c r="F10" s="1"/>
      <c r="G10" s="1"/>
      <c r="H10" s="1"/>
      <c r="I10" s="1">
        <v>1</v>
      </c>
      <c r="J10" s="1">
        <v>1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>
        <f t="shared" si="0"/>
        <v>2</v>
      </c>
    </row>
    <row r="11" spans="1:25">
      <c r="A11" s="1" t="s">
        <v>36</v>
      </c>
      <c r="C11" s="1" t="s">
        <v>37</v>
      </c>
      <c r="D11" s="1"/>
      <c r="E11" s="1"/>
      <c r="F11" s="1"/>
      <c r="G11" s="1"/>
      <c r="H11" s="1"/>
      <c r="I11" s="1">
        <v>6</v>
      </c>
      <c r="J11" s="1">
        <v>4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>
        <f t="shared" si="0"/>
        <v>10</v>
      </c>
    </row>
    <row r="12" spans="1:25">
      <c r="A12" s="1" t="s">
        <v>38</v>
      </c>
      <c r="C12" s="1" t="s">
        <v>39</v>
      </c>
      <c r="D12" s="1" t="s">
        <v>33</v>
      </c>
      <c r="E12" s="1"/>
      <c r="F12" s="1"/>
      <c r="G12" s="1">
        <v>5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>
        <f t="shared" si="0"/>
        <v>5</v>
      </c>
    </row>
    <row r="13" spans="1:25">
      <c r="A13" s="1" t="s">
        <v>40</v>
      </c>
      <c r="B13" t="s">
        <v>41</v>
      </c>
      <c r="C13" s="1" t="s">
        <v>42</v>
      </c>
      <c r="D13" s="1" t="s">
        <v>33</v>
      </c>
      <c r="E13" s="1">
        <v>3</v>
      </c>
      <c r="F13" s="1"/>
      <c r="G13" s="1">
        <v>32</v>
      </c>
      <c r="H13" s="1">
        <v>42</v>
      </c>
      <c r="I13" s="1">
        <v>42</v>
      </c>
      <c r="J13" s="1">
        <v>42</v>
      </c>
      <c r="K13" s="1"/>
      <c r="L13" s="1"/>
      <c r="M13" s="1"/>
      <c r="N13" s="1"/>
      <c r="O13" s="1">
        <v>11</v>
      </c>
      <c r="P13" s="1">
        <v>15</v>
      </c>
      <c r="Q13" s="1">
        <v>26</v>
      </c>
      <c r="R13" s="1"/>
      <c r="S13" s="1"/>
      <c r="T13" s="1"/>
      <c r="U13" s="1"/>
      <c r="V13" s="1"/>
      <c r="W13" s="1"/>
      <c r="X13" s="1">
        <v>-4</v>
      </c>
      <c r="Y13" s="1">
        <f t="shared" si="0"/>
        <v>209</v>
      </c>
    </row>
    <row r="14" spans="1:25">
      <c r="A14" s="1" t="s">
        <v>43</v>
      </c>
      <c r="B14" t="s">
        <v>44</v>
      </c>
      <c r="C14" s="1" t="s">
        <v>45</v>
      </c>
      <c r="D14" s="1" t="s">
        <v>33</v>
      </c>
      <c r="E14" s="1">
        <v>3</v>
      </c>
      <c r="F14" s="1"/>
      <c r="G14" s="1">
        <v>32</v>
      </c>
      <c r="H14" s="1">
        <v>42</v>
      </c>
      <c r="I14" s="1">
        <v>42</v>
      </c>
      <c r="J14" s="1">
        <v>42</v>
      </c>
      <c r="K14" s="1"/>
      <c r="L14" s="1"/>
      <c r="M14" s="1"/>
      <c r="N14" s="1"/>
      <c r="O14" s="1">
        <v>11</v>
      </c>
      <c r="P14" s="1">
        <v>15</v>
      </c>
      <c r="Q14" s="1">
        <v>26</v>
      </c>
      <c r="R14" s="1"/>
      <c r="S14" s="1"/>
      <c r="T14" s="1"/>
      <c r="U14" s="1"/>
      <c r="V14" s="1"/>
      <c r="W14" s="1"/>
      <c r="X14" s="1">
        <v>-4</v>
      </c>
      <c r="Y14" s="1">
        <f t="shared" si="0"/>
        <v>209</v>
      </c>
    </row>
    <row r="15" spans="1:25">
      <c r="A15" s="1" t="s">
        <v>46</v>
      </c>
      <c r="B15" t="s">
        <v>47</v>
      </c>
      <c r="C15" s="1" t="s">
        <v>48</v>
      </c>
      <c r="D15" s="1" t="s">
        <v>33</v>
      </c>
      <c r="E15" s="1">
        <v>14</v>
      </c>
      <c r="F15" s="1">
        <v>15</v>
      </c>
      <c r="G15" s="1">
        <v>15</v>
      </c>
      <c r="H15" s="1">
        <v>12</v>
      </c>
      <c r="I15" s="1">
        <v>11</v>
      </c>
      <c r="J15" s="1">
        <v>27</v>
      </c>
      <c r="K15" s="1">
        <v>4</v>
      </c>
      <c r="L15" s="1">
        <v>6</v>
      </c>
      <c r="M15" s="1">
        <v>4</v>
      </c>
      <c r="N15" s="1">
        <v>17</v>
      </c>
      <c r="O15" s="1">
        <v>6</v>
      </c>
      <c r="P15" s="1">
        <v>6</v>
      </c>
      <c r="Q15" s="1">
        <v>15</v>
      </c>
      <c r="R15" s="1">
        <v>2</v>
      </c>
      <c r="S15" s="1">
        <v>1</v>
      </c>
      <c r="T15" s="1"/>
      <c r="U15" s="1">
        <v>5</v>
      </c>
      <c r="V15" s="1">
        <v>7</v>
      </c>
      <c r="W15" s="1">
        <v>1</v>
      </c>
      <c r="X15" s="1">
        <v>-1</v>
      </c>
      <c r="Y15" s="1">
        <f t="shared" si="0"/>
        <v>167</v>
      </c>
    </row>
    <row r="16" spans="1:25">
      <c r="A16" s="1" t="s">
        <v>49</v>
      </c>
      <c r="B16" t="s">
        <v>50</v>
      </c>
      <c r="C16" s="1" t="s">
        <v>51</v>
      </c>
      <c r="D16" s="1" t="s">
        <v>33</v>
      </c>
      <c r="E16" s="1">
        <v>28</v>
      </c>
      <c r="F16" s="1">
        <v>33</v>
      </c>
      <c r="G16" s="1">
        <v>19</v>
      </c>
      <c r="H16" s="1">
        <v>17</v>
      </c>
      <c r="I16" s="1">
        <v>17</v>
      </c>
      <c r="J16" s="1">
        <v>29</v>
      </c>
      <c r="K16" s="1">
        <v>4</v>
      </c>
      <c r="L16" s="1">
        <v>9</v>
      </c>
      <c r="M16" s="1">
        <v>4</v>
      </c>
      <c r="N16" s="1">
        <v>17</v>
      </c>
      <c r="O16" s="1">
        <v>6</v>
      </c>
      <c r="P16" s="1">
        <v>7</v>
      </c>
      <c r="Q16" s="1">
        <v>17</v>
      </c>
      <c r="R16" s="1">
        <v>4</v>
      </c>
      <c r="S16" s="1"/>
      <c r="T16" s="1"/>
      <c r="U16" s="1">
        <v>6</v>
      </c>
      <c r="V16" s="1"/>
      <c r="W16" s="1"/>
      <c r="X16" s="1"/>
      <c r="Y16" s="1">
        <f t="shared" si="0"/>
        <v>217</v>
      </c>
    </row>
    <row r="17" spans="1:25">
      <c r="A17" s="1" t="s">
        <v>52</v>
      </c>
      <c r="B17" t="s">
        <v>53</v>
      </c>
      <c r="C17" s="1" t="s">
        <v>54</v>
      </c>
      <c r="D17" s="1" t="s">
        <v>13</v>
      </c>
      <c r="E17" s="1">
        <v>10</v>
      </c>
      <c r="F17" s="1">
        <v>10</v>
      </c>
      <c r="G17" s="1">
        <v>12</v>
      </c>
      <c r="H17" s="1">
        <v>10</v>
      </c>
      <c r="I17" s="1">
        <f>8+4</f>
        <v>12</v>
      </c>
      <c r="J17" s="1">
        <f>12+4</f>
        <v>16</v>
      </c>
      <c r="K17" s="1">
        <v>4</v>
      </c>
      <c r="L17" s="1">
        <v>4</v>
      </c>
      <c r="M17" s="1">
        <v>4</v>
      </c>
      <c r="N17" s="1">
        <v>17</v>
      </c>
      <c r="O17" s="1">
        <v>5</v>
      </c>
      <c r="P17" s="1">
        <v>3</v>
      </c>
      <c r="Q17" s="1">
        <v>14</v>
      </c>
      <c r="R17" s="1">
        <v>2</v>
      </c>
      <c r="S17" s="1">
        <v>1</v>
      </c>
      <c r="T17" s="1">
        <v>4</v>
      </c>
      <c r="U17" s="1">
        <v>5</v>
      </c>
      <c r="V17" s="1">
        <v>7</v>
      </c>
      <c r="W17" s="1">
        <v>1</v>
      </c>
      <c r="X17" s="1"/>
      <c r="Y17" s="1">
        <f t="shared" si="0"/>
        <v>141</v>
      </c>
    </row>
    <row r="18" spans="1:25">
      <c r="A18" s="1" t="s">
        <v>55</v>
      </c>
      <c r="B18" t="s">
        <v>56</v>
      </c>
      <c r="C18" s="1" t="s">
        <v>57</v>
      </c>
      <c r="D18" s="1" t="s">
        <v>13</v>
      </c>
      <c r="E18" s="1">
        <v>1</v>
      </c>
      <c r="F18" s="1">
        <v>3</v>
      </c>
      <c r="G18" s="1">
        <v>2</v>
      </c>
      <c r="H18" s="1">
        <v>1</v>
      </c>
      <c r="I18" s="1">
        <v>1</v>
      </c>
      <c r="J18" s="1"/>
      <c r="K18" s="1">
        <v>2</v>
      </c>
      <c r="L18" s="1">
        <v>1</v>
      </c>
      <c r="M18" s="1">
        <v>2</v>
      </c>
      <c r="N18" s="1"/>
      <c r="O18" s="1">
        <v>2</v>
      </c>
      <c r="P18" s="1">
        <v>1</v>
      </c>
      <c r="Q18" s="1">
        <v>1</v>
      </c>
      <c r="R18" s="1">
        <v>1</v>
      </c>
      <c r="S18" s="1"/>
      <c r="T18" s="1">
        <v>1</v>
      </c>
      <c r="U18" s="1">
        <v>1</v>
      </c>
      <c r="V18" s="1">
        <v>1</v>
      </c>
      <c r="W18" s="1">
        <v>2</v>
      </c>
      <c r="X18" s="1"/>
      <c r="Y18" s="1">
        <f t="shared" si="0"/>
        <v>23</v>
      </c>
    </row>
    <row r="19" spans="1:25">
      <c r="A19" s="1" t="s">
        <v>58</v>
      </c>
      <c r="B19" t="s">
        <v>59</v>
      </c>
      <c r="C19" s="1" t="s">
        <v>60</v>
      </c>
      <c r="D19" s="1" t="s">
        <v>33</v>
      </c>
      <c r="E19" s="1">
        <v>8</v>
      </c>
      <c r="F19" s="1">
        <v>24</v>
      </c>
      <c r="G19" s="1">
        <v>7</v>
      </c>
      <c r="H19" s="1">
        <v>5</v>
      </c>
      <c r="I19" s="1">
        <f>5+5</f>
        <v>10</v>
      </c>
      <c r="J19" s="1">
        <v>2</v>
      </c>
      <c r="K19" s="1">
        <v>1</v>
      </c>
      <c r="L19" s="1">
        <v>3</v>
      </c>
      <c r="M19" s="1">
        <v>1</v>
      </c>
      <c r="N19" s="1">
        <v>2</v>
      </c>
      <c r="O19" s="1">
        <v>4</v>
      </c>
      <c r="P19" s="1">
        <v>2</v>
      </c>
      <c r="Q19" s="1">
        <v>2</v>
      </c>
      <c r="R19" s="1">
        <v>3</v>
      </c>
      <c r="S19" s="1"/>
      <c r="T19" s="1">
        <f>3+1</f>
        <v>4</v>
      </c>
      <c r="U19" s="1">
        <v>2</v>
      </c>
      <c r="V19" s="1">
        <v>2</v>
      </c>
      <c r="W19" s="1">
        <v>14</v>
      </c>
      <c r="X19" s="1"/>
      <c r="Y19" s="1">
        <f t="shared" si="0"/>
        <v>96</v>
      </c>
    </row>
    <row r="20" spans="1:25">
      <c r="A20" s="1" t="s">
        <v>61</v>
      </c>
      <c r="C20" s="1" t="s">
        <v>62</v>
      </c>
      <c r="D20" s="1"/>
      <c r="E20" s="1"/>
      <c r="F20" s="1"/>
      <c r="G20" s="1">
        <v>3</v>
      </c>
      <c r="H20" s="1"/>
      <c r="I20" s="1"/>
      <c r="J20" s="1"/>
      <c r="K20" s="1"/>
      <c r="L20" s="1">
        <v>4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>
        <v>4</v>
      </c>
      <c r="X20" s="1"/>
      <c r="Y20" s="1">
        <f t="shared" si="0"/>
        <v>11</v>
      </c>
    </row>
    <row r="21" spans="1:25">
      <c r="A21" s="1" t="s">
        <v>63</v>
      </c>
      <c r="B21" t="s">
        <v>64</v>
      </c>
      <c r="C21" s="1" t="s">
        <v>65</v>
      </c>
      <c r="D21" s="1" t="s">
        <v>13</v>
      </c>
      <c r="E21" s="1">
        <v>14</v>
      </c>
      <c r="F21" s="1">
        <v>18</v>
      </c>
      <c r="G21" s="1">
        <v>10</v>
      </c>
      <c r="H21" s="1">
        <v>11</v>
      </c>
      <c r="I21" s="1">
        <v>8</v>
      </c>
      <c r="J21" s="1">
        <v>9</v>
      </c>
      <c r="K21" s="1">
        <v>1</v>
      </c>
      <c r="L21" s="1">
        <v>4</v>
      </c>
      <c r="M21" s="1">
        <v>1</v>
      </c>
      <c r="N21" s="1">
        <v>6</v>
      </c>
      <c r="O21" s="1">
        <v>4</v>
      </c>
      <c r="P21" s="1">
        <v>3</v>
      </c>
      <c r="Q21" s="1">
        <v>3</v>
      </c>
      <c r="R21" s="1">
        <v>1</v>
      </c>
      <c r="S21" s="1">
        <v>1</v>
      </c>
      <c r="T21" s="1"/>
      <c r="U21" s="1">
        <v>3</v>
      </c>
      <c r="V21" s="1">
        <v>3</v>
      </c>
      <c r="W21" s="1">
        <v>1</v>
      </c>
      <c r="X21" s="1"/>
      <c r="Y21" s="1">
        <f t="shared" si="0"/>
        <v>101</v>
      </c>
    </row>
    <row r="22" spans="1:25">
      <c r="A22" s="1" t="s">
        <v>66</v>
      </c>
      <c r="C22" s="2" t="s">
        <v>67</v>
      </c>
      <c r="D22" s="2" t="s">
        <v>68</v>
      </c>
      <c r="E22" s="1">
        <v>1</v>
      </c>
      <c r="F22" s="1">
        <v>1</v>
      </c>
      <c r="G22" s="1">
        <v>1</v>
      </c>
      <c r="H22" s="1">
        <v>1</v>
      </c>
      <c r="I22" s="1">
        <v>1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>
        <f t="shared" si="0"/>
        <v>5</v>
      </c>
    </row>
    <row r="23" spans="1:25">
      <c r="A23" s="1" t="s">
        <v>69</v>
      </c>
      <c r="B23" t="s">
        <v>70</v>
      </c>
      <c r="C23" s="1" t="s">
        <v>71</v>
      </c>
      <c r="D23" s="1" t="s">
        <v>13</v>
      </c>
      <c r="E23" s="1">
        <v>17</v>
      </c>
      <c r="F23" s="1">
        <v>28</v>
      </c>
      <c r="G23" s="1">
        <v>15</v>
      </c>
      <c r="H23" s="1">
        <v>12</v>
      </c>
      <c r="I23" s="1">
        <v>12</v>
      </c>
      <c r="J23" s="1">
        <v>38</v>
      </c>
      <c r="K23" s="1">
        <v>4</v>
      </c>
      <c r="L23" s="1">
        <v>12</v>
      </c>
      <c r="M23" s="1">
        <v>4</v>
      </c>
      <c r="N23" s="1">
        <v>24</v>
      </c>
      <c r="O23" s="1">
        <v>7</v>
      </c>
      <c r="P23" s="1">
        <v>8</v>
      </c>
      <c r="Q23" s="1">
        <v>16</v>
      </c>
      <c r="R23" s="1">
        <v>4</v>
      </c>
      <c r="S23" s="1"/>
      <c r="T23" s="1">
        <v>1</v>
      </c>
      <c r="U23" s="1">
        <v>4</v>
      </c>
      <c r="V23" s="1"/>
      <c r="W23" s="1"/>
      <c r="X23" s="1"/>
      <c r="Y23" s="1">
        <f t="shared" si="0"/>
        <v>206</v>
      </c>
    </row>
    <row r="24" spans="1:25">
      <c r="A24" s="1" t="s">
        <v>72</v>
      </c>
      <c r="B24" t="s">
        <v>8</v>
      </c>
      <c r="C24" s="1" t="s">
        <v>73</v>
      </c>
      <c r="D24" s="1" t="s">
        <v>8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>
        <f t="shared" si="0"/>
        <v>0</v>
      </c>
    </row>
    <row r="25" spans="1:25">
      <c r="A25" s="1" t="s">
        <v>74</v>
      </c>
      <c r="B25" t="s">
        <v>75</v>
      </c>
      <c r="C25" s="1" t="s">
        <v>76</v>
      </c>
      <c r="D25" s="1" t="s">
        <v>13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>
        <v>1</v>
      </c>
      <c r="R25" s="1"/>
      <c r="S25" s="1"/>
      <c r="T25" s="1"/>
      <c r="U25" s="1"/>
      <c r="V25" s="1"/>
      <c r="W25" s="1"/>
      <c r="X25" s="1"/>
      <c r="Y25" s="1">
        <f t="shared" si="0"/>
        <v>1</v>
      </c>
    </row>
    <row r="26" spans="1:25">
      <c r="A26" s="1" t="s">
        <v>77</v>
      </c>
      <c r="B26" t="s">
        <v>78</v>
      </c>
      <c r="C26" s="1" t="s">
        <v>79</v>
      </c>
      <c r="D26" s="1" t="s">
        <v>13</v>
      </c>
      <c r="E26" s="1">
        <v>1</v>
      </c>
      <c r="F26" s="1">
        <v>1</v>
      </c>
      <c r="G26" s="1">
        <v>1</v>
      </c>
      <c r="H26" s="1">
        <v>1</v>
      </c>
      <c r="I26" s="1"/>
      <c r="J26" s="1">
        <v>1</v>
      </c>
      <c r="K26" s="1"/>
      <c r="L26" s="1"/>
      <c r="M26" s="1"/>
      <c r="N26" s="1"/>
      <c r="O26" s="1"/>
      <c r="P26" s="1"/>
      <c r="Q26" s="1">
        <v>1</v>
      </c>
      <c r="R26" s="1">
        <v>1</v>
      </c>
      <c r="S26" s="1"/>
      <c r="T26" s="1"/>
      <c r="U26" s="1">
        <v>1</v>
      </c>
      <c r="V26" s="1">
        <v>1</v>
      </c>
      <c r="W26" s="1"/>
      <c r="X26" s="1">
        <v>-9</v>
      </c>
      <c r="Y26" s="1">
        <f t="shared" si="0"/>
        <v>0</v>
      </c>
    </row>
    <row r="27" spans="1:25">
      <c r="A27" s="1" t="s">
        <v>80</v>
      </c>
      <c r="B27" t="s">
        <v>81</v>
      </c>
      <c r="C27" s="1" t="s">
        <v>82</v>
      </c>
      <c r="D27" s="1" t="s">
        <v>33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>
        <v>4</v>
      </c>
      <c r="R27" s="1"/>
      <c r="S27" s="1"/>
      <c r="T27" s="1"/>
      <c r="U27" s="1"/>
      <c r="V27" s="1"/>
      <c r="W27" s="1"/>
      <c r="X27" s="1"/>
      <c r="Y27" s="1">
        <f t="shared" si="0"/>
        <v>4</v>
      </c>
    </row>
    <row r="28" spans="1:25">
      <c r="A28" s="1" t="s">
        <v>83</v>
      </c>
      <c r="B28" t="s">
        <v>8</v>
      </c>
      <c r="C28" s="1" t="s">
        <v>84</v>
      </c>
      <c r="D28" s="1" t="s">
        <v>8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>
        <f t="shared" si="0"/>
        <v>0</v>
      </c>
    </row>
    <row r="29" spans="1:25">
      <c r="A29" s="1" t="s">
        <v>85</v>
      </c>
      <c r="B29" t="s">
        <v>86</v>
      </c>
      <c r="C29" s="1" t="s">
        <v>87</v>
      </c>
      <c r="D29" s="1" t="s">
        <v>13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>
        <v>1</v>
      </c>
      <c r="R29" s="1"/>
      <c r="S29" s="1"/>
      <c r="T29" s="1"/>
      <c r="U29" s="1"/>
      <c r="V29" s="1"/>
      <c r="W29" s="1"/>
      <c r="X29" s="1"/>
      <c r="Y29" s="1">
        <f t="shared" si="0"/>
        <v>1</v>
      </c>
    </row>
    <row r="30" spans="1:25">
      <c r="A30" s="1" t="s">
        <v>88</v>
      </c>
      <c r="B30" t="s">
        <v>89</v>
      </c>
      <c r="C30" s="1" t="s">
        <v>90</v>
      </c>
      <c r="D30" s="1" t="s">
        <v>33</v>
      </c>
      <c r="E30" s="1">
        <v>1</v>
      </c>
      <c r="F30" s="1">
        <v>1</v>
      </c>
      <c r="G30" s="1">
        <v>1</v>
      </c>
      <c r="H30" s="1">
        <v>1</v>
      </c>
      <c r="I30" s="1">
        <v>1</v>
      </c>
      <c r="J30" s="1">
        <v>1</v>
      </c>
      <c r="K30" s="1"/>
      <c r="L30" s="1">
        <v>1</v>
      </c>
      <c r="M30" s="1"/>
      <c r="N30" s="1">
        <v>1</v>
      </c>
      <c r="O30" s="1">
        <v>1</v>
      </c>
      <c r="P30" s="1">
        <v>1</v>
      </c>
      <c r="Q30" s="1">
        <v>1</v>
      </c>
      <c r="R30" s="1">
        <v>1</v>
      </c>
      <c r="S30" s="1"/>
      <c r="T30" s="1"/>
      <c r="U30" s="1"/>
      <c r="V30" s="1"/>
      <c r="W30" s="1"/>
      <c r="X30" s="1"/>
      <c r="Y30" s="1">
        <f t="shared" si="0"/>
        <v>12</v>
      </c>
    </row>
    <row r="31" spans="1:25">
      <c r="A31" s="1" t="s">
        <v>91</v>
      </c>
      <c r="B31" t="s">
        <v>92</v>
      </c>
      <c r="C31" s="1" t="s">
        <v>93</v>
      </c>
      <c r="D31" s="1" t="s">
        <v>33</v>
      </c>
      <c r="E31" s="1">
        <v>6</v>
      </c>
      <c r="F31" s="1">
        <v>6</v>
      </c>
      <c r="G31" s="1">
        <v>2</v>
      </c>
      <c r="H31" s="1">
        <v>3</v>
      </c>
      <c r="I31" s="1">
        <v>3</v>
      </c>
      <c r="J31" s="1">
        <v>3</v>
      </c>
      <c r="K31" s="1"/>
      <c r="L31" s="1">
        <v>6</v>
      </c>
      <c r="M31" s="1"/>
      <c r="N31" s="1">
        <v>6</v>
      </c>
      <c r="O31" s="1">
        <v>2</v>
      </c>
      <c r="P31" s="1">
        <v>1</v>
      </c>
      <c r="Q31" s="1">
        <v>2</v>
      </c>
      <c r="R31" s="1">
        <v>1</v>
      </c>
      <c r="S31" s="1"/>
      <c r="T31" s="1"/>
      <c r="U31" s="1"/>
      <c r="V31" s="1"/>
      <c r="W31" s="1">
        <v>1</v>
      </c>
      <c r="X31" s="1"/>
      <c r="Y31" s="1">
        <f t="shared" si="0"/>
        <v>42</v>
      </c>
    </row>
    <row r="32" spans="1:25">
      <c r="A32" s="1" t="s">
        <v>94</v>
      </c>
      <c r="B32" t="s">
        <v>8</v>
      </c>
      <c r="C32" s="1" t="s">
        <v>95</v>
      </c>
      <c r="D32" s="1" t="s">
        <v>8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>
        <v>0</v>
      </c>
      <c r="R32" s="1"/>
      <c r="S32" s="1"/>
      <c r="T32" s="1"/>
      <c r="U32" s="1"/>
      <c r="V32" s="1"/>
      <c r="W32" s="1"/>
      <c r="X32" s="1"/>
      <c r="Y32" s="1">
        <f t="shared" si="0"/>
        <v>0</v>
      </c>
    </row>
    <row r="33" spans="1:25">
      <c r="A33" s="1" t="s">
        <v>96</v>
      </c>
      <c r="B33" t="s">
        <v>97</v>
      </c>
      <c r="C33" s="1" t="s">
        <v>98</v>
      </c>
      <c r="D33" s="1" t="s">
        <v>13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>
        <v>1</v>
      </c>
      <c r="R33" s="1"/>
      <c r="S33" s="1"/>
      <c r="T33" s="1"/>
      <c r="U33" s="1"/>
      <c r="V33" s="1"/>
      <c r="W33" s="1"/>
      <c r="X33" s="1"/>
      <c r="Y33" s="1">
        <f t="shared" si="0"/>
        <v>1</v>
      </c>
    </row>
    <row r="34" spans="1:25">
      <c r="A34" s="1" t="s">
        <v>99</v>
      </c>
      <c r="B34" t="s">
        <v>100</v>
      </c>
      <c r="C34" s="1" t="s">
        <v>101</v>
      </c>
      <c r="D34" s="1" t="s">
        <v>33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>
        <v>41</v>
      </c>
      <c r="R34" s="1"/>
      <c r="S34" s="1"/>
      <c r="T34" s="1"/>
      <c r="U34" s="1"/>
      <c r="V34" s="1"/>
      <c r="W34" s="1"/>
      <c r="X34" s="1"/>
      <c r="Y34" s="1">
        <f t="shared" si="0"/>
        <v>41</v>
      </c>
    </row>
    <row r="35" spans="1:25">
      <c r="A35" s="1" t="s">
        <v>102</v>
      </c>
      <c r="B35" t="s">
        <v>103</v>
      </c>
      <c r="C35" s="1" t="s">
        <v>104</v>
      </c>
      <c r="D35" s="1" t="s">
        <v>13</v>
      </c>
      <c r="E35" s="1"/>
      <c r="F35" s="1"/>
      <c r="G35" s="1"/>
      <c r="H35" s="1"/>
      <c r="I35" s="1">
        <v>1</v>
      </c>
      <c r="J35" s="1">
        <v>1</v>
      </c>
      <c r="K35" s="1"/>
      <c r="L35" s="1"/>
      <c r="M35" s="1"/>
      <c r="N35" s="1"/>
      <c r="O35" s="1"/>
      <c r="P35" s="1"/>
      <c r="Q35" s="1">
        <v>1</v>
      </c>
      <c r="R35" s="1"/>
      <c r="S35" s="1"/>
      <c r="T35" s="1">
        <v>1</v>
      </c>
      <c r="U35" s="1"/>
      <c r="V35" s="1">
        <v>1</v>
      </c>
      <c r="W35" s="1"/>
      <c r="X35" s="1"/>
      <c r="Y35" s="1">
        <f t="shared" si="0"/>
        <v>5</v>
      </c>
    </row>
    <row r="36" spans="1:25">
      <c r="A36" s="1" t="s">
        <v>105</v>
      </c>
      <c r="B36" t="s">
        <v>106</v>
      </c>
      <c r="C36" s="1" t="s">
        <v>54</v>
      </c>
      <c r="D36" s="1" t="s">
        <v>13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>
        <v>4</v>
      </c>
      <c r="R36" s="1"/>
      <c r="S36" s="1"/>
      <c r="T36" s="1">
        <v>4</v>
      </c>
      <c r="U36" s="1"/>
      <c r="V36" s="1">
        <v>4</v>
      </c>
      <c r="W36" s="1"/>
      <c r="X36" s="1"/>
      <c r="Y36" s="1">
        <f t="shared" si="0"/>
        <v>12</v>
      </c>
    </row>
    <row r="37" spans="1:25">
      <c r="A37" s="1" t="s">
        <v>107</v>
      </c>
      <c r="B37" t="s">
        <v>108</v>
      </c>
      <c r="C37" s="1" t="s">
        <v>35</v>
      </c>
      <c r="D37" s="1" t="s">
        <v>33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>
        <v>2</v>
      </c>
      <c r="R37" s="1"/>
      <c r="S37" s="1"/>
      <c r="T37" s="1">
        <v>1</v>
      </c>
      <c r="U37" s="1"/>
      <c r="V37" s="1">
        <v>1</v>
      </c>
      <c r="W37" s="1">
        <v>3</v>
      </c>
      <c r="X37" s="1"/>
      <c r="Y37" s="1">
        <f t="shared" si="0"/>
        <v>7</v>
      </c>
    </row>
    <row r="38" spans="1:25">
      <c r="A38" s="1" t="s">
        <v>109</v>
      </c>
      <c r="B38" t="s">
        <v>110</v>
      </c>
      <c r="C38" s="1" t="s">
        <v>111</v>
      </c>
      <c r="D38" s="1" t="s">
        <v>33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>
        <v>2</v>
      </c>
      <c r="R38" s="1"/>
      <c r="S38" s="1"/>
      <c r="T38" s="1"/>
      <c r="U38" s="1"/>
      <c r="V38" s="1"/>
      <c r="W38" s="1"/>
      <c r="X38" s="1"/>
      <c r="Y38" s="1">
        <f t="shared" si="0"/>
        <v>2</v>
      </c>
    </row>
    <row r="39" spans="1:25">
      <c r="A39" s="1" t="s">
        <v>112</v>
      </c>
      <c r="C39" s="1" t="s">
        <v>32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>
        <v>9</v>
      </c>
      <c r="U39" s="1"/>
      <c r="V39" s="1"/>
      <c r="W39" s="1"/>
      <c r="X39" s="1"/>
      <c r="Y39" s="1">
        <f t="shared" si="0"/>
        <v>9</v>
      </c>
    </row>
    <row r="40" spans="1:25">
      <c r="A40" s="1" t="s">
        <v>113</v>
      </c>
      <c r="C40" s="1" t="s">
        <v>37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>
        <v>4</v>
      </c>
      <c r="U40" s="1"/>
      <c r="V40" s="1"/>
      <c r="W40" s="1">
        <v>10</v>
      </c>
      <c r="X40" s="1"/>
      <c r="Y40" s="1">
        <f t="shared" si="0"/>
        <v>14</v>
      </c>
    </row>
    <row r="41" spans="1:25">
      <c r="A41" s="1" t="s">
        <v>114</v>
      </c>
      <c r="C41" s="1" t="s">
        <v>115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>
        <v>1</v>
      </c>
      <c r="X41" s="1"/>
      <c r="Y41" s="1">
        <f t="shared" si="0"/>
        <v>1</v>
      </c>
    </row>
    <row r="42" spans="1:25">
      <c r="A42" s="1" t="s">
        <v>116</v>
      </c>
      <c r="C42" s="1" t="s">
        <v>117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>
        <v>10</v>
      </c>
      <c r="X42" s="1"/>
      <c r="Y42" s="1">
        <f t="shared" si="0"/>
        <v>10</v>
      </c>
    </row>
    <row r="43" spans="1:25">
      <c r="A43" s="1" t="s">
        <v>118</v>
      </c>
      <c r="C43" s="2" t="s">
        <v>6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>
        <f>SUM(Y3:Y42)</f>
        <v>2463</v>
      </c>
    </row>
  </sheetData>
  <pageMargins left="0.75" right="0.75" top="1" bottom="1" header="0.5" footer="0.5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_72x0s2vcb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@刘</cp:lastModifiedBy>
  <dcterms:created xsi:type="dcterms:W3CDTF">2025-01-02T05:06:00Z</dcterms:created>
  <dcterms:modified xsi:type="dcterms:W3CDTF">2025-09-30T06:03:33Z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2741E76BA13B4AB79A6BB755C0EA11FB</vt:lpwstr>
  </property>
  <property fmtid="{D5CDD505-2E9C-101B-9397-08002B2CF9AE}" pid="4" name="KSOProductBuildVer">
    <vt:lpwstr>2052-11.1.0.12598</vt:lpwstr>
  </property>
</Properties>
</file>